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19200" windowHeight="7305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H76" i="6" l="1"/>
  <c r="H75" i="6"/>
  <c r="H74" i="6"/>
  <c r="H73" i="6"/>
  <c r="H72" i="6"/>
  <c r="H71" i="6"/>
  <c r="H70" i="6"/>
  <c r="H68" i="6"/>
  <c r="H67" i="6"/>
  <c r="H66" i="6"/>
  <c r="H64" i="6"/>
  <c r="H63" i="6"/>
  <c r="H62" i="6"/>
  <c r="H61" i="6"/>
  <c r="H60" i="6"/>
  <c r="H59" i="6"/>
  <c r="H58" i="6"/>
  <c r="H56" i="6"/>
  <c r="H55" i="6"/>
  <c r="H54" i="6"/>
  <c r="H45" i="6"/>
  <c r="H46" i="6"/>
  <c r="H47" i="6"/>
  <c r="H48" i="6"/>
  <c r="H49" i="6"/>
  <c r="H50" i="6"/>
  <c r="H51" i="6"/>
  <c r="H52" i="6"/>
  <c r="H44" i="6"/>
  <c r="H35" i="6"/>
  <c r="H36" i="6"/>
  <c r="H37" i="6"/>
  <c r="H38" i="6"/>
  <c r="H39" i="6"/>
  <c r="H40" i="6"/>
  <c r="H41" i="6"/>
  <c r="H42" i="6"/>
  <c r="H34" i="6"/>
  <c r="H25" i="6"/>
  <c r="H26" i="6"/>
  <c r="H27" i="6"/>
  <c r="H28" i="6"/>
  <c r="H29" i="6"/>
  <c r="H30" i="6"/>
  <c r="H31" i="6"/>
  <c r="H32" i="6"/>
  <c r="H24" i="6"/>
  <c r="H15" i="6"/>
  <c r="H16" i="6"/>
  <c r="H17" i="6"/>
  <c r="H18" i="6"/>
  <c r="H19" i="6"/>
  <c r="H20" i="6"/>
  <c r="H21" i="6"/>
  <c r="H22" i="6"/>
  <c r="H14" i="6"/>
  <c r="H7" i="6"/>
  <c r="H8" i="6"/>
  <c r="H9" i="6"/>
  <c r="H10" i="6"/>
  <c r="H11" i="6"/>
  <c r="H12" i="6"/>
  <c r="H6" i="6"/>
  <c r="D69" i="6"/>
  <c r="E69" i="6"/>
  <c r="F69" i="6"/>
  <c r="G69" i="6"/>
  <c r="C69" i="6"/>
  <c r="D65" i="6"/>
  <c r="E65" i="6"/>
  <c r="F65" i="6"/>
  <c r="G65" i="6"/>
  <c r="C65" i="6"/>
  <c r="D57" i="6"/>
  <c r="E57" i="6"/>
  <c r="F57" i="6"/>
  <c r="G57" i="6"/>
  <c r="C57" i="6"/>
  <c r="D53" i="6"/>
  <c r="E53" i="6"/>
  <c r="F53" i="6"/>
  <c r="G53" i="6"/>
  <c r="C53" i="6"/>
  <c r="D43" i="6"/>
  <c r="E43" i="6"/>
  <c r="F43" i="6"/>
  <c r="G43" i="6"/>
  <c r="C43" i="6"/>
  <c r="D33" i="6"/>
  <c r="E33" i="6"/>
  <c r="F33" i="6"/>
  <c r="G33" i="6"/>
  <c r="C33" i="6"/>
  <c r="D23" i="6"/>
  <c r="E23" i="6"/>
  <c r="F23" i="6"/>
  <c r="G23" i="6"/>
  <c r="C23" i="6"/>
  <c r="D13" i="6"/>
  <c r="E13" i="6"/>
  <c r="F13" i="6"/>
  <c r="G13" i="6"/>
  <c r="C13" i="6"/>
  <c r="H65" i="6" l="1"/>
  <c r="H43" i="6"/>
  <c r="H69" i="6"/>
  <c r="H53" i="6"/>
  <c r="H33" i="6"/>
  <c r="H13" i="6"/>
  <c r="H57" i="6"/>
  <c r="H23" i="6"/>
  <c r="D5" i="6"/>
  <c r="D77" i="6" s="1"/>
  <c r="E5" i="6"/>
  <c r="E77" i="6" s="1"/>
  <c r="F5" i="6"/>
  <c r="F77" i="6" s="1"/>
  <c r="G5" i="6"/>
  <c r="G77" i="6" s="1"/>
  <c r="H5" i="6"/>
  <c r="C5" i="6"/>
  <c r="C77" i="6" s="1"/>
  <c r="H77" i="6" l="1"/>
</calcChain>
</file>

<file path=xl/sharedStrings.xml><?xml version="1.0" encoding="utf-8"?>
<sst xmlns="http://schemas.openxmlformats.org/spreadsheetml/2006/main" count="88" uniqueCount="88">
  <si>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</si>
  <si>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</si>
  <si>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</si>
  <si>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</si>
  <si>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</si>
  <si>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</si>
  <si>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</si>
  <si>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</si>
  <si>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</si>
  <si>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</si>
  <si>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</si>
  <si>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</si>
  <si>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</si>
  <si>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</si>
  <si>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</si>
  <si>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</si>
  <si>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</si>
  <si>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</si>
  <si>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</si>
  <si>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</si>
  <si>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</si>
  <si>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</si>
  <si>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</si>
  <si>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</si>
  <si>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</si>
  <si>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</si>
  <si>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</si>
  <si>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</si>
  <si>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</si>
  <si>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</si>
  <si>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</si>
  <si>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</si>
  <si>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</si>
  <si>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</si>
  <si>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</si>
  <si>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</si>
  <si>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</si>
  <si>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</si>
  <si>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</si>
  <si>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</si>
  <si>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</si>
  <si>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</si>
  <si>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</si>
  <si>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</si>
  <si>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</si>
  <si>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</si>
  <si>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</si>
  <si>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</si>
  <si>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</si>
  <si>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</si>
  <si>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</si>
  <si>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</si>
  <si>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</si>
  <si>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</si>
  <si>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</si>
  <si>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</si>
  <si>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</si>
  <si>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</si>
  <si>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</si>
  <si>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</si>
  <si>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</si>
  <si>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</si>
  <si>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</si>
  <si>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</si>
  <si>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</si>
  <si>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</si>
  <si>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</si>
  <si>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</si>
  <si>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</si>
  <si>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</si>
  <si>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</si>
  <si>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</si>
  <si>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</si>
  <si>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</si>
  <si>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</si>
  <si>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</si>
  <si>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</si>
  <si>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</si>
  <si>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</si>
  <si>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</si>
  <si>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</si>
  <si>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</si>
  <si>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</si>
  <si>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de León, Guanajuato
Estado Analítico del Ejercicio del Presupuesto de Egresos
Clasificación por Objeto del Gasto (Capítulo y Concepto)
Del 01 de Enero al 30 de Septiembre de 2021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</si>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</sst>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3" fontId="6" fillId="0" borderId="13" xfId="0" applyNumberFormat="1" applyFont="1" applyFill="1" applyBorder="1" applyProtection="1"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/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6" fontId="0" fillId="0" borderId="0" xfId="16" applyNumberFormat="1" applyFont="1" applyProtection="1">
      <protection locked="0"/>
    </xf>
    <xf numFmtId="43" fontId="0" fillId="0" borderId="0" xfId="16" applyFont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0</xdr:row>
      <xdr:rowOff>619124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9175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3"/>
  <sheetViews>
    <sheetView showGridLines="0" tabSelected="1" view="pageBreakPreview" zoomScaleNormal="100" zoomScaleSheetLayoutView="100" workbookViewId="0">
      <selection sqref="A1:H1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2" t="s">
        <v>83</v>
      </c>
      <c r="B1" s="23"/>
      <c r="C1" s="23"/>
      <c r="D1" s="23"/>
      <c r="E1" s="23"/>
      <c r="F1" s="23"/>
      <c r="G1" s="23"/>
      <c r="H1" s="24"/>
    </row>
    <row r="2" spans="1:8" x14ac:dyDescent="0.2">
      <c r="A2" s="27" t="s">
        <v>9</v>
      </c>
      <c r="B2" s="28"/>
      <c r="C2" s="22" t="s">
        <v>15</v>
      </c>
      <c r="D2" s="23"/>
      <c r="E2" s="23"/>
      <c r="F2" s="23"/>
      <c r="G2" s="24"/>
      <c r="H2" s="25" t="s">
        <v>14</v>
      </c>
    </row>
    <row r="3" spans="1:8" ht="24.95" customHeight="1" x14ac:dyDescent="0.2">
      <c r="A3" s="29"/>
      <c r="B3" s="30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26"/>
    </row>
    <row r="4" spans="1:8" x14ac:dyDescent="0.2">
      <c r="A4" s="31"/>
      <c r="B4" s="32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1" t="s">
        <v>16</v>
      </c>
      <c r="B5" s="4"/>
      <c r="C5" s="12">
        <f>SUM(C6:C12)</f>
        <v>2520143131.6199994</v>
      </c>
      <c r="D5" s="12">
        <f t="shared" ref="D5:H5" si="0">SUM(D6:D12)</f>
        <v>119617031.7</v>
      </c>
      <c r="E5" s="12">
        <f t="shared" si="0"/>
        <v>2639760163.3200002</v>
      </c>
      <c r="F5" s="12">
        <f t="shared" si="0"/>
        <v>1780887206.2099996</v>
      </c>
      <c r="G5" s="12">
        <f t="shared" si="0"/>
        <v>1760968211.6099997</v>
      </c>
      <c r="H5" s="12">
        <f t="shared" si="0"/>
        <v>858872957.11000061</v>
      </c>
    </row>
    <row r="6" spans="1:8" x14ac:dyDescent="0.2">
      <c r="A6" s="2"/>
      <c r="B6" s="8" t="s">
        <v>25</v>
      </c>
      <c r="C6" s="13">
        <v>1023487745.3999999</v>
      </c>
      <c r="D6" s="13">
        <v>112425308.06</v>
      </c>
      <c r="E6" s="13">
        <v>1135913053.46</v>
      </c>
      <c r="F6" s="13">
        <v>846636540.26999998</v>
      </c>
      <c r="G6" s="13">
        <v>846513210.35000002</v>
      </c>
      <c r="H6" s="13">
        <f>E6-F6</f>
        <v>289276513.19000006</v>
      </c>
    </row>
    <row r="7" spans="1:8" x14ac:dyDescent="0.2">
      <c r="A7" s="2"/>
      <c r="B7" s="8" t="s">
        <v>26</v>
      </c>
      <c r="C7" s="13">
        <v>23000000.039999999</v>
      </c>
      <c r="D7" s="13">
        <v>775350.47</v>
      </c>
      <c r="E7" s="13">
        <v>23775350.510000002</v>
      </c>
      <c r="F7" s="13">
        <v>23775350.510000002</v>
      </c>
      <c r="G7" s="13">
        <v>23775350.510000002</v>
      </c>
      <c r="H7" s="13">
        <f t="shared" ref="H7:H12" si="1">E7-F7</f>
        <v>0</v>
      </c>
    </row>
    <row r="8" spans="1:8" x14ac:dyDescent="0.2">
      <c r="A8" s="2"/>
      <c r="B8" s="8" t="s">
        <v>27</v>
      </c>
      <c r="C8" s="13">
        <v>267210559.44</v>
      </c>
      <c r="D8" s="13">
        <v>19742303.5</v>
      </c>
      <c r="E8" s="13">
        <v>286952862.94000006</v>
      </c>
      <c r="F8" s="13">
        <v>112069287.03000002</v>
      </c>
      <c r="G8" s="13">
        <v>111753065.09999999</v>
      </c>
      <c r="H8" s="13">
        <f t="shared" si="1"/>
        <v>174883575.91000003</v>
      </c>
    </row>
    <row r="9" spans="1:8" x14ac:dyDescent="0.2">
      <c r="A9" s="2"/>
      <c r="B9" s="8" t="s">
        <v>1</v>
      </c>
      <c r="C9" s="13">
        <v>490812010.37999982</v>
      </c>
      <c r="D9" s="13">
        <v>-38463549.490000002</v>
      </c>
      <c r="E9" s="13">
        <v>452348460.88999981</v>
      </c>
      <c r="F9" s="13">
        <v>318680596.03000003</v>
      </c>
      <c r="G9" s="13">
        <v>299505881.62</v>
      </c>
      <c r="H9" s="13">
        <f t="shared" si="1"/>
        <v>133667864.85999978</v>
      </c>
    </row>
    <row r="10" spans="1:8" x14ac:dyDescent="0.2">
      <c r="A10" s="2"/>
      <c r="B10" s="8" t="s">
        <v>28</v>
      </c>
      <c r="C10" s="13">
        <v>715632816.35999954</v>
      </c>
      <c r="D10" s="13">
        <v>25137619.160000011</v>
      </c>
      <c r="E10" s="13">
        <v>740770435.52000034</v>
      </c>
      <c r="F10" s="13">
        <v>479725432.36999959</v>
      </c>
      <c r="G10" s="13">
        <v>479420704.02999967</v>
      </c>
      <c r="H10" s="13">
        <f t="shared" si="1"/>
        <v>261045003.15000075</v>
      </c>
    </row>
    <row r="11" spans="1:8" x14ac:dyDescent="0.2">
      <c r="A11" s="2"/>
      <c r="B11" s="8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1"/>
        <v>0</v>
      </c>
    </row>
    <row r="12" spans="1:8" x14ac:dyDescent="0.2">
      <c r="A12" s="2"/>
      <c r="B12" s="8" t="s">
        <v>29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f t="shared" si="1"/>
        <v>0</v>
      </c>
    </row>
    <row r="13" spans="1:8" x14ac:dyDescent="0.2">
      <c r="A13" s="11" t="s">
        <v>17</v>
      </c>
      <c r="B13" s="4"/>
      <c r="C13" s="14">
        <f>SUM(C14:C22)</f>
        <v>356760676.76000005</v>
      </c>
      <c r="D13" s="14">
        <f t="shared" ref="D13:H13" si="2">SUM(D14:D22)</f>
        <v>27106554.350000001</v>
      </c>
      <c r="E13" s="14">
        <f t="shared" si="2"/>
        <v>383867231.11000013</v>
      </c>
      <c r="F13" s="14">
        <f t="shared" si="2"/>
        <v>238126355.52000007</v>
      </c>
      <c r="G13" s="14">
        <f t="shared" si="2"/>
        <v>224530712.18000001</v>
      </c>
      <c r="H13" s="14">
        <f t="shared" si="2"/>
        <v>145740875.59000009</v>
      </c>
    </row>
    <row r="14" spans="1:8" x14ac:dyDescent="0.2">
      <c r="A14" s="2"/>
      <c r="B14" s="8" t="s">
        <v>30</v>
      </c>
      <c r="C14" s="13">
        <v>24024078.480000008</v>
      </c>
      <c r="D14" s="13">
        <v>-6996356.71</v>
      </c>
      <c r="E14" s="13">
        <v>17027721.77</v>
      </c>
      <c r="F14" s="13">
        <v>11378651.490000004</v>
      </c>
      <c r="G14" s="13">
        <v>10522606.470000008</v>
      </c>
      <c r="H14" s="13">
        <f>E14-F14</f>
        <v>5649070.2799999956</v>
      </c>
    </row>
    <row r="15" spans="1:8" x14ac:dyDescent="0.2">
      <c r="A15" s="2"/>
      <c r="B15" s="8" t="s">
        <v>31</v>
      </c>
      <c r="C15" s="13">
        <v>18329932.780000001</v>
      </c>
      <c r="D15" s="13">
        <v>2094307.4200000004</v>
      </c>
      <c r="E15" s="13">
        <v>20424240.200000003</v>
      </c>
      <c r="F15" s="13">
        <v>10028920.019999998</v>
      </c>
      <c r="G15" s="13">
        <v>9585564.9700000007</v>
      </c>
      <c r="H15" s="13">
        <f t="shared" ref="H15:H22" si="3">E15-F15</f>
        <v>10395320.180000005</v>
      </c>
    </row>
    <row r="16" spans="1:8" x14ac:dyDescent="0.2">
      <c r="A16" s="2"/>
      <c r="B16" s="8" t="s">
        <v>32</v>
      </c>
      <c r="C16" s="13">
        <v>697090.31</v>
      </c>
      <c r="D16" s="13">
        <v>399078</v>
      </c>
      <c r="E16" s="13">
        <v>1096168.31</v>
      </c>
      <c r="F16" s="13">
        <v>835576</v>
      </c>
      <c r="G16" s="13">
        <v>755246</v>
      </c>
      <c r="H16" s="13">
        <f t="shared" si="3"/>
        <v>260592.31000000006</v>
      </c>
    </row>
    <row r="17" spans="1:8" x14ac:dyDescent="0.2">
      <c r="A17" s="2"/>
      <c r="B17" s="8" t="s">
        <v>33</v>
      </c>
      <c r="C17" s="13">
        <v>23394501.329999998</v>
      </c>
      <c r="D17" s="13">
        <v>10023259.59</v>
      </c>
      <c r="E17" s="13">
        <v>33417760.919999994</v>
      </c>
      <c r="F17" s="13">
        <v>17122104.370000005</v>
      </c>
      <c r="G17" s="13">
        <v>12769896.920000002</v>
      </c>
      <c r="H17" s="13">
        <f t="shared" si="3"/>
        <v>16295656.54999999</v>
      </c>
    </row>
    <row r="18" spans="1:8" x14ac:dyDescent="0.2">
      <c r="A18" s="2"/>
      <c r="B18" s="8" t="s">
        <v>34</v>
      </c>
      <c r="C18" s="13">
        <v>9699209.2199999988</v>
      </c>
      <c r="D18" s="13">
        <v>756562.40999999992</v>
      </c>
      <c r="E18" s="13">
        <v>10455771.629999999</v>
      </c>
      <c r="F18" s="13">
        <v>7083320.7000000011</v>
      </c>
      <c r="G18" s="13">
        <v>7081892.2400000012</v>
      </c>
      <c r="H18" s="13">
        <f t="shared" si="3"/>
        <v>3372450.9299999978</v>
      </c>
    </row>
    <row r="19" spans="1:8" x14ac:dyDescent="0.2">
      <c r="A19" s="2"/>
      <c r="B19" s="8" t="s">
        <v>35</v>
      </c>
      <c r="C19" s="13">
        <v>172053684.06000003</v>
      </c>
      <c r="D19" s="13">
        <v>8947027.9799999967</v>
      </c>
      <c r="E19" s="13">
        <v>181000712.04000014</v>
      </c>
      <c r="F19" s="13">
        <v>133633685.32000007</v>
      </c>
      <c r="G19" s="13">
        <v>129181881.77000003</v>
      </c>
      <c r="H19" s="13">
        <f t="shared" si="3"/>
        <v>47367026.720000073</v>
      </c>
    </row>
    <row r="20" spans="1:8" x14ac:dyDescent="0.2">
      <c r="A20" s="2"/>
      <c r="B20" s="8" t="s">
        <v>36</v>
      </c>
      <c r="C20" s="13">
        <v>31849691.019999996</v>
      </c>
      <c r="D20" s="13">
        <v>6948100.1000000006</v>
      </c>
      <c r="E20" s="13">
        <v>38797791.120000005</v>
      </c>
      <c r="F20" s="13">
        <v>12603556.469999999</v>
      </c>
      <c r="G20" s="13">
        <v>12543842.609999999</v>
      </c>
      <c r="H20" s="13">
        <f t="shared" si="3"/>
        <v>26194234.650000006</v>
      </c>
    </row>
    <row r="21" spans="1:8" x14ac:dyDescent="0.2">
      <c r="A21" s="2"/>
      <c r="B21" s="8" t="s">
        <v>37</v>
      </c>
      <c r="C21" s="13">
        <v>2250000</v>
      </c>
      <c r="D21" s="13">
        <v>1987499.73</v>
      </c>
      <c r="E21" s="13">
        <v>4237499.7300000004</v>
      </c>
      <c r="F21" s="13">
        <v>2808277.3499999996</v>
      </c>
      <c r="G21" s="13">
        <v>2808277.3499999996</v>
      </c>
      <c r="H21" s="13">
        <f t="shared" si="3"/>
        <v>1429222.3800000008</v>
      </c>
    </row>
    <row r="22" spans="1:8" x14ac:dyDescent="0.2">
      <c r="A22" s="2"/>
      <c r="B22" s="8" t="s">
        <v>38</v>
      </c>
      <c r="C22" s="13">
        <v>74462489.560000002</v>
      </c>
      <c r="D22" s="13">
        <v>2947075.8300000005</v>
      </c>
      <c r="E22" s="13">
        <v>77409565.390000001</v>
      </c>
      <c r="F22" s="13">
        <v>42632263.799999975</v>
      </c>
      <c r="G22" s="13">
        <v>39281503.849999994</v>
      </c>
      <c r="H22" s="13">
        <f t="shared" si="3"/>
        <v>34777301.590000026</v>
      </c>
    </row>
    <row r="23" spans="1:8" x14ac:dyDescent="0.2">
      <c r="A23" s="11" t="s">
        <v>18</v>
      </c>
      <c r="B23" s="4"/>
      <c r="C23" s="14">
        <f>SUM(C24:C32)</f>
        <v>1221095875.2599995</v>
      </c>
      <c r="D23" s="14">
        <f t="shared" ref="D23:H23" si="4">SUM(D24:D32)</f>
        <v>120499555.83000004</v>
      </c>
      <c r="E23" s="14">
        <f t="shared" si="4"/>
        <v>1341595431.0900002</v>
      </c>
      <c r="F23" s="14">
        <f t="shared" si="4"/>
        <v>808451466.77999997</v>
      </c>
      <c r="G23" s="14">
        <f t="shared" si="4"/>
        <v>793852425.75999999</v>
      </c>
      <c r="H23" s="14">
        <f t="shared" si="4"/>
        <v>533143964.30999982</v>
      </c>
    </row>
    <row r="24" spans="1:8" x14ac:dyDescent="0.2">
      <c r="A24" s="2"/>
      <c r="B24" s="8" t="s">
        <v>39</v>
      </c>
      <c r="C24" s="13">
        <v>308887415.56999993</v>
      </c>
      <c r="D24" s="13">
        <v>-35981306.040000007</v>
      </c>
      <c r="E24" s="13">
        <v>272906109.53000003</v>
      </c>
      <c r="F24" s="13">
        <v>160443453.29000005</v>
      </c>
      <c r="G24" s="13">
        <v>159763684.37000006</v>
      </c>
      <c r="H24" s="13">
        <f>E24-F24</f>
        <v>112462656.23999998</v>
      </c>
    </row>
    <row r="25" spans="1:8" x14ac:dyDescent="0.2">
      <c r="A25" s="2"/>
      <c r="B25" s="8" t="s">
        <v>40</v>
      </c>
      <c r="C25" s="13">
        <v>51790189.159999996</v>
      </c>
      <c r="D25" s="13">
        <v>11649429.369999999</v>
      </c>
      <c r="E25" s="13">
        <v>63439618.530000001</v>
      </c>
      <c r="F25" s="13">
        <v>39973186.88000001</v>
      </c>
      <c r="G25" s="13">
        <v>38575782.649999999</v>
      </c>
      <c r="H25" s="13">
        <f t="shared" ref="H25:H32" si="5">E25-F25</f>
        <v>23466431.649999991</v>
      </c>
    </row>
    <row r="26" spans="1:8" x14ac:dyDescent="0.2">
      <c r="A26" s="2"/>
      <c r="B26" s="8" t="s">
        <v>41</v>
      </c>
      <c r="C26" s="13">
        <v>128567003.69000001</v>
      </c>
      <c r="D26" s="13">
        <v>47412861.010000013</v>
      </c>
      <c r="E26" s="13">
        <v>175979864.69999999</v>
      </c>
      <c r="F26" s="13">
        <v>106391298.67000002</v>
      </c>
      <c r="G26" s="13">
        <v>102569341.86999997</v>
      </c>
      <c r="H26" s="13">
        <f t="shared" si="5"/>
        <v>69588566.029999971</v>
      </c>
    </row>
    <row r="27" spans="1:8" x14ac:dyDescent="0.2">
      <c r="A27" s="2"/>
      <c r="B27" s="8" t="s">
        <v>42</v>
      </c>
      <c r="C27" s="13">
        <v>44878187.769999996</v>
      </c>
      <c r="D27" s="13">
        <v>-805388.37000000069</v>
      </c>
      <c r="E27" s="13">
        <v>44072799.399999991</v>
      </c>
      <c r="F27" s="13">
        <v>36270400.710000008</v>
      </c>
      <c r="G27" s="13">
        <v>36270400.710000008</v>
      </c>
      <c r="H27" s="13">
        <f t="shared" si="5"/>
        <v>7802398.6899999827</v>
      </c>
    </row>
    <row r="28" spans="1:8" x14ac:dyDescent="0.2">
      <c r="A28" s="2"/>
      <c r="B28" s="8" t="s">
        <v>43</v>
      </c>
      <c r="C28" s="13">
        <v>477599554.88999987</v>
      </c>
      <c r="D28" s="13">
        <v>86800348.200000048</v>
      </c>
      <c r="E28" s="13">
        <v>564399903.08999979</v>
      </c>
      <c r="F28" s="13">
        <v>326288095.77999997</v>
      </c>
      <c r="G28" s="13">
        <v>322116255.47000003</v>
      </c>
      <c r="H28" s="13">
        <f t="shared" si="5"/>
        <v>238111807.30999982</v>
      </c>
    </row>
    <row r="29" spans="1:8" x14ac:dyDescent="0.2">
      <c r="A29" s="2"/>
      <c r="B29" s="8" t="s">
        <v>44</v>
      </c>
      <c r="C29" s="13">
        <v>84394714.780000016</v>
      </c>
      <c r="D29" s="13">
        <v>1129704.4000000001</v>
      </c>
      <c r="E29" s="13">
        <v>85524419.180000007</v>
      </c>
      <c r="F29" s="13">
        <v>70753444.900000006</v>
      </c>
      <c r="G29" s="13">
        <v>70078342.689999998</v>
      </c>
      <c r="H29" s="13">
        <f t="shared" si="5"/>
        <v>14770974.280000001</v>
      </c>
    </row>
    <row r="30" spans="1:8" x14ac:dyDescent="0.2">
      <c r="A30" s="2"/>
      <c r="B30" s="8" t="s">
        <v>45</v>
      </c>
      <c r="C30" s="13">
        <v>4446375.0899999989</v>
      </c>
      <c r="D30" s="13">
        <v>-1526387.4</v>
      </c>
      <c r="E30" s="13">
        <v>2919987.69</v>
      </c>
      <c r="F30" s="13">
        <v>433076.47</v>
      </c>
      <c r="G30" s="13">
        <v>416597.42</v>
      </c>
      <c r="H30" s="13">
        <f t="shared" si="5"/>
        <v>2486911.2199999997</v>
      </c>
    </row>
    <row r="31" spans="1:8" x14ac:dyDescent="0.2">
      <c r="A31" s="2"/>
      <c r="B31" s="8" t="s">
        <v>46</v>
      </c>
      <c r="C31" s="13">
        <v>27016898.479999993</v>
      </c>
      <c r="D31" s="13">
        <v>4722683.0299999984</v>
      </c>
      <c r="E31" s="13">
        <v>31739581.509999998</v>
      </c>
      <c r="F31" s="13">
        <v>15907860.770000003</v>
      </c>
      <c r="G31" s="13">
        <v>12198266.730000002</v>
      </c>
      <c r="H31" s="13">
        <f t="shared" si="5"/>
        <v>15831720.739999995</v>
      </c>
    </row>
    <row r="32" spans="1:8" x14ac:dyDescent="0.2">
      <c r="A32" s="2"/>
      <c r="B32" s="8" t="s">
        <v>0</v>
      </c>
      <c r="C32" s="13">
        <v>93515535.829999998</v>
      </c>
      <c r="D32" s="13">
        <v>7097611.629999999</v>
      </c>
      <c r="E32" s="13">
        <v>100613147.45999998</v>
      </c>
      <c r="F32" s="13">
        <v>51990649.309999995</v>
      </c>
      <c r="G32" s="13">
        <v>51863753.849999987</v>
      </c>
      <c r="H32" s="13">
        <f t="shared" si="5"/>
        <v>48622498.149999984</v>
      </c>
    </row>
    <row r="33" spans="1:8" x14ac:dyDescent="0.2">
      <c r="A33" s="11" t="s">
        <v>19</v>
      </c>
      <c r="B33" s="4"/>
      <c r="C33" s="14">
        <f>SUM(C34:C42)</f>
        <v>852247535.58000004</v>
      </c>
      <c r="D33" s="14">
        <f t="shared" ref="D33:H33" si="6">SUM(D34:D42)</f>
        <v>122956739.33999999</v>
      </c>
      <c r="E33" s="14">
        <f t="shared" si="6"/>
        <v>975204274.91999996</v>
      </c>
      <c r="F33" s="14">
        <f t="shared" si="6"/>
        <v>782732148.50999999</v>
      </c>
      <c r="G33" s="14">
        <f t="shared" si="6"/>
        <v>739194749.96999991</v>
      </c>
      <c r="H33" s="14">
        <f t="shared" si="6"/>
        <v>192472126.41</v>
      </c>
    </row>
    <row r="34" spans="1:8" x14ac:dyDescent="0.2">
      <c r="A34" s="2"/>
      <c r="B34" s="8" t="s">
        <v>47</v>
      </c>
      <c r="C34" s="13">
        <v>12731839.199999999</v>
      </c>
      <c r="D34" s="13">
        <v>-4785039.2</v>
      </c>
      <c r="E34" s="13">
        <v>7946800</v>
      </c>
      <c r="F34" s="13">
        <v>1500000</v>
      </c>
      <c r="G34" s="13">
        <v>1500000</v>
      </c>
      <c r="H34" s="13">
        <f>E34-F34</f>
        <v>6446800</v>
      </c>
    </row>
    <row r="35" spans="1:8" x14ac:dyDescent="0.2">
      <c r="A35" s="2"/>
      <c r="B35" s="8" t="s">
        <v>48</v>
      </c>
      <c r="C35" s="13">
        <v>696801539.57000005</v>
      </c>
      <c r="D35" s="13">
        <v>75861265.349999994</v>
      </c>
      <c r="E35" s="13">
        <v>772662804.91999996</v>
      </c>
      <c r="F35" s="13">
        <v>617461594.37</v>
      </c>
      <c r="G35" s="13">
        <v>578433175.08999991</v>
      </c>
      <c r="H35" s="13">
        <f t="shared" ref="H35:H42" si="7">E35-F35</f>
        <v>155201210.54999995</v>
      </c>
    </row>
    <row r="36" spans="1:8" x14ac:dyDescent="0.2">
      <c r="A36" s="2"/>
      <c r="B36" s="8" t="s">
        <v>49</v>
      </c>
      <c r="C36" s="13">
        <v>43310500</v>
      </c>
      <c r="D36" s="13">
        <v>24128021.469999999</v>
      </c>
      <c r="E36" s="13">
        <v>67438521.469999999</v>
      </c>
      <c r="F36" s="13">
        <v>60513226.68999999</v>
      </c>
      <c r="G36" s="13">
        <v>57636121.139999993</v>
      </c>
      <c r="H36" s="13">
        <f t="shared" si="7"/>
        <v>6925294.7800000086</v>
      </c>
    </row>
    <row r="37" spans="1:8" x14ac:dyDescent="0.2">
      <c r="A37" s="2"/>
      <c r="B37" s="8" t="s">
        <v>50</v>
      </c>
      <c r="C37" s="13">
        <v>98294156.530000001</v>
      </c>
      <c r="D37" s="13">
        <v>27752491.720000003</v>
      </c>
      <c r="E37" s="13">
        <v>126046648.25000001</v>
      </c>
      <c r="F37" s="13">
        <v>102379738.13</v>
      </c>
      <c r="G37" s="13">
        <v>100747864.42000002</v>
      </c>
      <c r="H37" s="13">
        <f t="shared" si="7"/>
        <v>23666910.12000002</v>
      </c>
    </row>
    <row r="38" spans="1:8" x14ac:dyDescent="0.2">
      <c r="A38" s="2"/>
      <c r="B38" s="8" t="s">
        <v>7</v>
      </c>
      <c r="C38" s="13">
        <v>1074500.28</v>
      </c>
      <c r="D38" s="13">
        <v>0</v>
      </c>
      <c r="E38" s="13">
        <v>1074500.28</v>
      </c>
      <c r="F38" s="13">
        <v>849553.32</v>
      </c>
      <c r="G38" s="13">
        <v>849553.32</v>
      </c>
      <c r="H38" s="13">
        <f t="shared" si="7"/>
        <v>224946.96000000008</v>
      </c>
    </row>
    <row r="39" spans="1:8" x14ac:dyDescent="0.2">
      <c r="A39" s="2"/>
      <c r="B39" s="8" t="s">
        <v>51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f t="shared" si="7"/>
        <v>0</v>
      </c>
    </row>
    <row r="40" spans="1:8" x14ac:dyDescent="0.2">
      <c r="A40" s="2"/>
      <c r="B40" s="8" t="s">
        <v>52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f t="shared" si="7"/>
        <v>0</v>
      </c>
    </row>
    <row r="41" spans="1:8" x14ac:dyDescent="0.2">
      <c r="A41" s="2"/>
      <c r="B41" s="8" t="s">
        <v>3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f t="shared" si="7"/>
        <v>0</v>
      </c>
    </row>
    <row r="42" spans="1:8" x14ac:dyDescent="0.2">
      <c r="A42" s="2"/>
      <c r="B42" s="8" t="s">
        <v>53</v>
      </c>
      <c r="C42" s="13">
        <v>35000</v>
      </c>
      <c r="D42" s="13">
        <v>0</v>
      </c>
      <c r="E42" s="13">
        <v>35000</v>
      </c>
      <c r="F42" s="13">
        <v>28036</v>
      </c>
      <c r="G42" s="13">
        <v>28036</v>
      </c>
      <c r="H42" s="13">
        <f t="shared" si="7"/>
        <v>6964</v>
      </c>
    </row>
    <row r="43" spans="1:8" x14ac:dyDescent="0.2">
      <c r="A43" s="11" t="s">
        <v>20</v>
      </c>
      <c r="B43" s="4"/>
      <c r="C43" s="14">
        <f>SUM(C44:C52)</f>
        <v>234437844.91</v>
      </c>
      <c r="D43" s="14">
        <f t="shared" ref="D43:H43" si="8">SUM(D44:D52)</f>
        <v>90383226.219999999</v>
      </c>
      <c r="E43" s="14">
        <f t="shared" si="8"/>
        <v>324821071.13</v>
      </c>
      <c r="F43" s="14">
        <f t="shared" si="8"/>
        <v>252557975.56</v>
      </c>
      <c r="G43" s="14">
        <f t="shared" si="8"/>
        <v>250074868.84</v>
      </c>
      <c r="H43" s="14">
        <f t="shared" si="8"/>
        <v>72263095.570000023</v>
      </c>
    </row>
    <row r="44" spans="1:8" x14ac:dyDescent="0.2">
      <c r="A44" s="2"/>
      <c r="B44" s="8" t="s">
        <v>54</v>
      </c>
      <c r="C44" s="13">
        <v>10013702.930000003</v>
      </c>
      <c r="D44" s="13">
        <v>15367639.449999997</v>
      </c>
      <c r="E44" s="13">
        <v>25381342.379999995</v>
      </c>
      <c r="F44" s="13">
        <v>10207835.389999997</v>
      </c>
      <c r="G44" s="13">
        <v>7986319.3900000025</v>
      </c>
      <c r="H44" s="13">
        <f>E44-F44</f>
        <v>15173506.989999998</v>
      </c>
    </row>
    <row r="45" spans="1:8" x14ac:dyDescent="0.2">
      <c r="A45" s="2"/>
      <c r="B45" s="8" t="s">
        <v>55</v>
      </c>
      <c r="C45" s="13">
        <v>628482.19999999995</v>
      </c>
      <c r="D45" s="13">
        <v>2606424</v>
      </c>
      <c r="E45" s="13">
        <v>3234906.2</v>
      </c>
      <c r="F45" s="13">
        <v>466092.41000000003</v>
      </c>
      <c r="G45" s="13">
        <v>457636.01</v>
      </c>
      <c r="H45" s="13">
        <f t="shared" ref="H45:H76" si="9">E45-F45</f>
        <v>2768813.79</v>
      </c>
    </row>
    <row r="46" spans="1:8" x14ac:dyDescent="0.2">
      <c r="A46" s="2"/>
      <c r="B46" s="8" t="s">
        <v>56</v>
      </c>
      <c r="C46" s="13">
        <v>586144</v>
      </c>
      <c r="D46" s="13">
        <v>671777.18</v>
      </c>
      <c r="E46" s="13">
        <v>1257921.1800000002</v>
      </c>
      <c r="F46" s="13">
        <v>440953.82</v>
      </c>
      <c r="G46" s="13">
        <v>440953.82</v>
      </c>
      <c r="H46" s="13">
        <f t="shared" si="9"/>
        <v>816967.3600000001</v>
      </c>
    </row>
    <row r="47" spans="1:8" x14ac:dyDescent="0.2">
      <c r="A47" s="2"/>
      <c r="B47" s="8" t="s">
        <v>57</v>
      </c>
      <c r="C47" s="13">
        <v>21800000</v>
      </c>
      <c r="D47" s="13">
        <v>16401758.5</v>
      </c>
      <c r="E47" s="13">
        <v>38201758.500000007</v>
      </c>
      <c r="F47" s="13">
        <v>19740755.66</v>
      </c>
      <c r="G47" s="13">
        <v>19740755.66</v>
      </c>
      <c r="H47" s="13">
        <f t="shared" si="9"/>
        <v>18461002.840000007</v>
      </c>
    </row>
    <row r="48" spans="1:8" x14ac:dyDescent="0.2">
      <c r="A48" s="2"/>
      <c r="B48" s="8" t="s">
        <v>58</v>
      </c>
      <c r="C48" s="13">
        <v>6693243</v>
      </c>
      <c r="D48" s="13">
        <v>3083339.4499999997</v>
      </c>
      <c r="E48" s="13">
        <v>9776582.4500000011</v>
      </c>
      <c r="F48" s="13">
        <v>203336.4</v>
      </c>
      <c r="G48" s="13">
        <v>203336.4</v>
      </c>
      <c r="H48" s="13">
        <f t="shared" si="9"/>
        <v>9573246.0500000007</v>
      </c>
    </row>
    <row r="49" spans="1:8" x14ac:dyDescent="0.2">
      <c r="A49" s="2"/>
      <c r="B49" s="8" t="s">
        <v>59</v>
      </c>
      <c r="C49" s="13">
        <v>24403029.740000002</v>
      </c>
      <c r="D49" s="13">
        <v>8319552.7000000011</v>
      </c>
      <c r="E49" s="13">
        <v>32722582.440000001</v>
      </c>
      <c r="F49" s="13">
        <v>20432706.280000001</v>
      </c>
      <c r="G49" s="13">
        <v>20179571.960000001</v>
      </c>
      <c r="H49" s="13">
        <f t="shared" si="9"/>
        <v>12289876.16</v>
      </c>
    </row>
    <row r="50" spans="1:8" x14ac:dyDescent="0.2">
      <c r="A50" s="2"/>
      <c r="B50" s="8" t="s">
        <v>60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f t="shared" si="9"/>
        <v>0</v>
      </c>
    </row>
    <row r="51" spans="1:8" x14ac:dyDescent="0.2">
      <c r="A51" s="2"/>
      <c r="B51" s="8" t="s">
        <v>61</v>
      </c>
      <c r="C51" s="13">
        <v>0</v>
      </c>
      <c r="D51" s="13">
        <v>9500000</v>
      </c>
      <c r="E51" s="13">
        <v>9500000</v>
      </c>
      <c r="F51" s="13">
        <v>0</v>
      </c>
      <c r="G51" s="13">
        <v>0</v>
      </c>
      <c r="H51" s="13">
        <f t="shared" si="9"/>
        <v>9500000</v>
      </c>
    </row>
    <row r="52" spans="1:8" x14ac:dyDescent="0.2">
      <c r="A52" s="2"/>
      <c r="B52" s="8" t="s">
        <v>62</v>
      </c>
      <c r="C52" s="13">
        <v>170313243.03999999</v>
      </c>
      <c r="D52" s="13">
        <v>34432734.940000005</v>
      </c>
      <c r="E52" s="13">
        <v>204745977.98000002</v>
      </c>
      <c r="F52" s="13">
        <v>201066295.59999999</v>
      </c>
      <c r="G52" s="13">
        <v>201066295.59999999</v>
      </c>
      <c r="H52" s="13">
        <f t="shared" si="9"/>
        <v>3679682.380000025</v>
      </c>
    </row>
    <row r="53" spans="1:8" x14ac:dyDescent="0.2">
      <c r="A53" s="11" t="s">
        <v>21</v>
      </c>
      <c r="B53" s="4"/>
      <c r="C53" s="14">
        <f>SUM(C54:C56)</f>
        <v>426937275.89999998</v>
      </c>
      <c r="D53" s="14">
        <f t="shared" ref="D53:H53" si="10">SUM(D54:D56)</f>
        <v>1105675778.7199998</v>
      </c>
      <c r="E53" s="14">
        <f t="shared" si="10"/>
        <v>1532613054.6199999</v>
      </c>
      <c r="F53" s="14">
        <f t="shared" si="10"/>
        <v>610307849.31999993</v>
      </c>
      <c r="G53" s="14">
        <f t="shared" si="10"/>
        <v>598525643.80999994</v>
      </c>
      <c r="H53" s="14">
        <f t="shared" si="10"/>
        <v>922305205.29999995</v>
      </c>
    </row>
    <row r="54" spans="1:8" x14ac:dyDescent="0.2">
      <c r="A54" s="2"/>
      <c r="B54" s="8" t="s">
        <v>63</v>
      </c>
      <c r="C54" s="13">
        <v>410247275.89999998</v>
      </c>
      <c r="D54" s="13">
        <v>782727651.45999992</v>
      </c>
      <c r="E54" s="13">
        <v>1192974927.3599999</v>
      </c>
      <c r="F54" s="13">
        <v>482674876.09999996</v>
      </c>
      <c r="G54" s="13">
        <v>471015984.25999999</v>
      </c>
      <c r="H54" s="13">
        <f t="shared" si="9"/>
        <v>710300051.25999999</v>
      </c>
    </row>
    <row r="55" spans="1:8" x14ac:dyDescent="0.2">
      <c r="A55" s="2"/>
      <c r="B55" s="8" t="s">
        <v>64</v>
      </c>
      <c r="C55" s="13">
        <v>16690000</v>
      </c>
      <c r="D55" s="13">
        <v>322948127.25999993</v>
      </c>
      <c r="E55" s="13">
        <v>339638127.25999999</v>
      </c>
      <c r="F55" s="13">
        <v>127632973.22</v>
      </c>
      <c r="G55" s="13">
        <v>127509659.55</v>
      </c>
      <c r="H55" s="13">
        <f t="shared" si="9"/>
        <v>212005154.03999999</v>
      </c>
    </row>
    <row r="56" spans="1:8" x14ac:dyDescent="0.2">
      <c r="A56" s="2"/>
      <c r="B56" s="8" t="s">
        <v>65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f t="shared" si="9"/>
        <v>0</v>
      </c>
    </row>
    <row r="57" spans="1:8" x14ac:dyDescent="0.2">
      <c r="A57" s="11" t="s">
        <v>22</v>
      </c>
      <c r="B57" s="4"/>
      <c r="C57" s="14">
        <f>SUM(C58:C64)</f>
        <v>90491856.799999997</v>
      </c>
      <c r="D57" s="14">
        <f t="shared" ref="D57:H57" si="11">SUM(D58:D64)</f>
        <v>25079568.70000001</v>
      </c>
      <c r="E57" s="14">
        <f t="shared" si="11"/>
        <v>115571425.50000001</v>
      </c>
      <c r="F57" s="14">
        <f t="shared" si="11"/>
        <v>200067.28</v>
      </c>
      <c r="G57" s="14">
        <f t="shared" si="11"/>
        <v>200067.28</v>
      </c>
      <c r="H57" s="14">
        <f t="shared" si="11"/>
        <v>115371358.22000001</v>
      </c>
    </row>
    <row r="58" spans="1:8" x14ac:dyDescent="0.2">
      <c r="A58" s="2"/>
      <c r="B58" s="8" t="s">
        <v>66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f t="shared" si="9"/>
        <v>0</v>
      </c>
    </row>
    <row r="59" spans="1:8" x14ac:dyDescent="0.2">
      <c r="A59" s="2"/>
      <c r="B59" s="8" t="s">
        <v>67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f t="shared" si="9"/>
        <v>0</v>
      </c>
    </row>
    <row r="60" spans="1:8" x14ac:dyDescent="0.2">
      <c r="A60" s="2"/>
      <c r="B60" s="8" t="s">
        <v>68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f t="shared" si="9"/>
        <v>0</v>
      </c>
    </row>
    <row r="61" spans="1:8" x14ac:dyDescent="0.2">
      <c r="A61" s="2"/>
      <c r="B61" s="8" t="s">
        <v>69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f t="shared" si="9"/>
        <v>0</v>
      </c>
    </row>
    <row r="62" spans="1:8" x14ac:dyDescent="0.2">
      <c r="A62" s="2"/>
      <c r="B62" s="8" t="s">
        <v>70</v>
      </c>
      <c r="C62" s="13">
        <v>291856.8</v>
      </c>
      <c r="D62" s="13">
        <v>32464.6</v>
      </c>
      <c r="E62" s="13">
        <v>324321.39999999997</v>
      </c>
      <c r="F62" s="13">
        <v>200067.28</v>
      </c>
      <c r="G62" s="13">
        <v>200067.28</v>
      </c>
      <c r="H62" s="13">
        <f t="shared" si="9"/>
        <v>124254.11999999997</v>
      </c>
    </row>
    <row r="63" spans="1:8" x14ac:dyDescent="0.2">
      <c r="A63" s="2"/>
      <c r="B63" s="8" t="s">
        <v>71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f t="shared" si="9"/>
        <v>0</v>
      </c>
    </row>
    <row r="64" spans="1:8" x14ac:dyDescent="0.2">
      <c r="A64" s="2"/>
      <c r="B64" s="8" t="s">
        <v>72</v>
      </c>
      <c r="C64" s="13">
        <v>90200000</v>
      </c>
      <c r="D64" s="13">
        <v>25047104.100000009</v>
      </c>
      <c r="E64" s="13">
        <v>115247104.10000001</v>
      </c>
      <c r="F64" s="13">
        <v>0</v>
      </c>
      <c r="G64" s="13">
        <v>0</v>
      </c>
      <c r="H64" s="13">
        <f t="shared" si="9"/>
        <v>115247104.10000001</v>
      </c>
    </row>
    <row r="65" spans="1:8" x14ac:dyDescent="0.2">
      <c r="A65" s="11" t="s">
        <v>23</v>
      </c>
      <c r="B65" s="4"/>
      <c r="C65" s="14">
        <f>SUM(C66:C68)</f>
        <v>0</v>
      </c>
      <c r="D65" s="14">
        <f t="shared" ref="D65:H65" si="12">SUM(D66:D68)</f>
        <v>0</v>
      </c>
      <c r="E65" s="14">
        <f t="shared" si="12"/>
        <v>0</v>
      </c>
      <c r="F65" s="14">
        <f t="shared" si="12"/>
        <v>0</v>
      </c>
      <c r="G65" s="14">
        <f t="shared" si="12"/>
        <v>0</v>
      </c>
      <c r="H65" s="14">
        <f t="shared" si="12"/>
        <v>0</v>
      </c>
    </row>
    <row r="66" spans="1:8" x14ac:dyDescent="0.2">
      <c r="A66" s="2"/>
      <c r="B66" s="8" t="s">
        <v>4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f t="shared" si="9"/>
        <v>0</v>
      </c>
    </row>
    <row r="67" spans="1:8" x14ac:dyDescent="0.2">
      <c r="A67" s="2"/>
      <c r="B67" s="8" t="s">
        <v>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f t="shared" si="9"/>
        <v>0</v>
      </c>
    </row>
    <row r="68" spans="1:8" x14ac:dyDescent="0.2">
      <c r="A68" s="2"/>
      <c r="B68" s="8" t="s">
        <v>6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f t="shared" si="9"/>
        <v>0</v>
      </c>
    </row>
    <row r="69" spans="1:8" x14ac:dyDescent="0.2">
      <c r="A69" s="11" t="s">
        <v>24</v>
      </c>
      <c r="B69" s="4"/>
      <c r="C69" s="14">
        <f>SUM(C70:C76)</f>
        <v>139471285.24000001</v>
      </c>
      <c r="D69" s="14">
        <f t="shared" ref="D69:H69" si="13">SUM(D70:D76)</f>
        <v>-4711282.6500000004</v>
      </c>
      <c r="E69" s="14">
        <f t="shared" si="13"/>
        <v>134760002.59</v>
      </c>
      <c r="F69" s="14">
        <f t="shared" si="13"/>
        <v>99845797.180000007</v>
      </c>
      <c r="G69" s="14">
        <f t="shared" si="13"/>
        <v>99845797.180000007</v>
      </c>
      <c r="H69" s="14">
        <f t="shared" si="13"/>
        <v>34914205.410000004</v>
      </c>
    </row>
    <row r="70" spans="1:8" x14ac:dyDescent="0.2">
      <c r="A70" s="2"/>
      <c r="B70" s="8" t="s">
        <v>73</v>
      </c>
      <c r="C70" s="13">
        <v>79131101.040000007</v>
      </c>
      <c r="D70" s="13">
        <v>0</v>
      </c>
      <c r="E70" s="13">
        <v>79131101.040000007</v>
      </c>
      <c r="F70" s="13">
        <v>58992919.32</v>
      </c>
      <c r="G70" s="13">
        <v>58992919.32</v>
      </c>
      <c r="H70" s="13">
        <f t="shared" si="9"/>
        <v>20138181.720000006</v>
      </c>
    </row>
    <row r="71" spans="1:8" x14ac:dyDescent="0.2">
      <c r="A71" s="2"/>
      <c r="B71" s="8" t="s">
        <v>74</v>
      </c>
      <c r="C71" s="13">
        <v>60240184.200000003</v>
      </c>
      <c r="D71" s="13">
        <v>-4711282.6500000004</v>
      </c>
      <c r="E71" s="13">
        <v>55528901.549999997</v>
      </c>
      <c r="F71" s="13">
        <v>40762580.850000001</v>
      </c>
      <c r="G71" s="13">
        <v>40762580.850000001</v>
      </c>
      <c r="H71" s="13">
        <f t="shared" si="9"/>
        <v>14766320.699999996</v>
      </c>
    </row>
    <row r="72" spans="1:8" x14ac:dyDescent="0.2">
      <c r="A72" s="2"/>
      <c r="B72" s="8" t="s">
        <v>75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f t="shared" si="9"/>
        <v>0</v>
      </c>
    </row>
    <row r="73" spans="1:8" x14ac:dyDescent="0.2">
      <c r="A73" s="2"/>
      <c r="B73" s="8" t="s">
        <v>76</v>
      </c>
      <c r="C73" s="13">
        <v>100000</v>
      </c>
      <c r="D73" s="13">
        <v>0</v>
      </c>
      <c r="E73" s="13">
        <v>100000</v>
      </c>
      <c r="F73" s="13">
        <v>90297.01</v>
      </c>
      <c r="G73" s="13">
        <v>90297.01</v>
      </c>
      <c r="H73" s="13">
        <f t="shared" si="9"/>
        <v>9702.9900000000052</v>
      </c>
    </row>
    <row r="74" spans="1:8" x14ac:dyDescent="0.2">
      <c r="A74" s="2"/>
      <c r="B74" s="8" t="s">
        <v>77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f t="shared" si="9"/>
        <v>0</v>
      </c>
    </row>
    <row r="75" spans="1:8" x14ac:dyDescent="0.2">
      <c r="A75" s="2"/>
      <c r="B75" s="8" t="s">
        <v>78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f t="shared" si="9"/>
        <v>0</v>
      </c>
    </row>
    <row r="76" spans="1:8" x14ac:dyDescent="0.2">
      <c r="A76" s="3"/>
      <c r="B76" s="9" t="s">
        <v>79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f t="shared" si="9"/>
        <v>0</v>
      </c>
    </row>
    <row r="77" spans="1:8" x14ac:dyDescent="0.2">
      <c r="A77" s="5"/>
      <c r="B77" s="10" t="s">
        <v>8</v>
      </c>
      <c r="C77" s="15">
        <f>C69+C65+C57+C53+C43+C33+C23+C13+C5</f>
        <v>5841585482.0699997</v>
      </c>
      <c r="D77" s="15">
        <f>D69+D65+D57+D53+D43+D33+D23+D13+D5+1</f>
        <v>1606607173.2099998</v>
      </c>
      <c r="E77" s="15">
        <f>E69+E65+E57+E53+E43+E33+E23+E13+E5</f>
        <v>7448192654.2800007</v>
      </c>
      <c r="F77" s="15">
        <f t="shared" ref="F77:H77" si="14">F69+F65+F57+F53+F43+F33+F23+F13+F5</f>
        <v>4573108866.3599997</v>
      </c>
      <c r="G77" s="15">
        <f t="shared" si="14"/>
        <v>4467192476.6299992</v>
      </c>
      <c r="H77" s="15">
        <f t="shared" si="14"/>
        <v>2875083787.9200006</v>
      </c>
    </row>
    <row r="78" spans="1:8" x14ac:dyDescent="0.2">
      <c r="C78" s="20"/>
      <c r="D78" s="20"/>
      <c r="E78" s="20"/>
      <c r="F78" s="20"/>
      <c r="G78" s="20"/>
    </row>
    <row r="79" spans="1:8" x14ac:dyDescent="0.2">
      <c r="C79" s="19"/>
      <c r="D79" s="19"/>
      <c r="E79" s="19"/>
      <c r="F79" s="19"/>
      <c r="G79" s="19"/>
    </row>
    <row r="92" spans="2:6" x14ac:dyDescent="0.2">
      <c r="B92" s="16" t="s">
        <v>84</v>
      </c>
      <c r="C92" s="17"/>
      <c r="D92" s="33" t="s">
        <v>86</v>
      </c>
      <c r="E92" s="33"/>
      <c r="F92" s="33"/>
    </row>
    <row r="93" spans="2:6" x14ac:dyDescent="0.2">
      <c r="B93" s="18" t="s">
        <v>85</v>
      </c>
      <c r="C93" s="17"/>
      <c r="D93" s="21" t="s">
        <v>87</v>
      </c>
      <c r="E93" s="21"/>
      <c r="F93" s="21"/>
    </row>
  </sheetData>
  <sheetProtection formatCells="0" formatColumns="0" formatRows="0" autoFilter="0"/>
  <mergeCells count="6">
    <mergeCell ref="D93:F93"/>
    <mergeCell ref="A1:H1"/>
    <mergeCell ref="C2:G2"/>
    <mergeCell ref="H2:H3"/>
    <mergeCell ref="A2:B4"/>
    <mergeCell ref="D92:F92"/>
  </mergeCells>
  <printOptions horizontalCentered="1"/>
  <pageMargins left="0.70866141732283472" right="0.70866141732283472" top="0.74803149606299213" bottom="0.74803149606299213" header="0.31496062992125984" footer="0.31496062992125984"/>
  <pageSetup scale="63" fitToHeight="0" orientation="portrait" r:id="rId1"/>
  <ignoredErrors>
    <ignoredError sqref="C5:H12 C13:G77" unlockedFormula="1"/>
    <ignoredError sqref="H13:H77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2021-10-18T18:34:05Z</cp:lastPrinted>
  <dcterms:created xsi:type="dcterms:W3CDTF">2014-02-10T03:37:14Z</dcterms:created>
  <dcterms:modified xsi:type="dcterms:W3CDTF">2021-10-29T18:30:11Z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